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400" windowHeight="6345"/>
  </bookViews>
  <sheets>
    <sheet name="current_funds_expend_transfers2" sheetId="2" r:id="rId1"/>
  </sheets>
  <definedNames>
    <definedName name="HTML_CodePage" hidden="1">1252</definedName>
    <definedName name="HTML_Control" hidden="1">{"'current_funds_expend_transfers%'!$B$27:$Q$41"}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Documents\FrontPage\current_funds_expend_transfers%.htm"</definedName>
    <definedName name="HTML_Title" hidden="1">""</definedName>
    <definedName name="_xlnm.Print_Area" localSheetId="0">current_funds_expend_transfers2!$A$21:$V$70</definedName>
  </definedNames>
  <calcPr calcId="145621"/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</calcChain>
</file>

<file path=xl/sharedStrings.xml><?xml version="1.0" encoding="utf-8"?>
<sst xmlns="http://schemas.openxmlformats.org/spreadsheetml/2006/main" count="66" uniqueCount="38">
  <si>
    <t>(Millions of Dollars)</t>
  </si>
  <si>
    <t>CATEGORY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</si>
  <si>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</si>
  <si>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</si>
  <si>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</si>
  <si>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</si>
  <si>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</si>
  <si>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</si>
  <si>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&amp; Maintenance of Plant</t>
  </si>
  <si>
    <t>Scholarships &amp; Fellowships</t>
  </si>
  <si>
    <t>Auxiliary Enterprises</t>
  </si>
  <si>
    <t>Transfers</t>
  </si>
  <si>
    <t>(As a Percent of Total)</t>
  </si>
  <si>
    <t>CURRENT FUNDS EXPENDITURES AND TRANSFERS BY CATEGORY</t>
  </si>
  <si>
    <t>TOTAL EXPENDITURES AND TRANSFERS</t>
  </si>
  <si>
    <t>UNIVERSITY OF MISSOURI-ST. LOUIS</t>
  </si>
  <si>
    <t>Category</t>
  </si>
  <si>
    <t>TOTAL</t>
  </si>
  <si>
    <t>FY1984</t>
  </si>
  <si>
    <t>FY1985</t>
  </si>
  <si>
    <t>FY1986</t>
  </si>
  <si>
    <t>FY1987*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</si>
  <si>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</si>
  <si>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</si>
  <si>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</si>
  <si>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</si>
  <si>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</si>
  <si>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</si>
  <si>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</si>
  <si>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</si>
  <si>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</si>
  <si>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</si>
  <si>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</si>
  <si>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</si>
  <si>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</si>
  <si>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</si>
  <si>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Source: University of Missouri System Financial Report and Supplemental Schedules (most recent 09/2001)</t>
  </si>
  <si>
    <t>TABLE 5-2. CURRENT FUNDS EXPENDITURES AND TRANSFERS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</si>
</sst>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0" fontId="1" fillId="0" borderId="0" xfId="0" applyNumberFormat="1" applyFont="1" applyBorder="1"/>
    <xf numFmtId="0" fontId="2" fillId="0" borderId="9" xfId="0" applyFont="1" applyBorder="1"/>
    <xf numFmtId="0" fontId="4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164" fontId="2" fillId="0" borderId="0" xfId="0" applyNumberFormat="1" applyFont="1" applyBorder="1" applyAlignment="1">
      <alignment horizontal="left" indent="1"/>
    </xf>
    <xf numFmtId="9" fontId="2" fillId="0" borderId="0" xfId="0" applyNumberFormat="1" applyFont="1" applyBorder="1"/>
    <xf numFmtId="9" fontId="1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UNIVERSITY OF MISSOURI-ST. LOUIS</a:t>
            </a:r>
          </a:p>
          <a:p>
            <a:pPr>
              <a:defRPr sz="1000" b="1"/>
            </a:pPr>
            <a:r>
              <a:rPr lang="en-US" sz="1000" b="1"/>
              <a:t>FY2001 CURRENT FUNDS EXPENDITURES AND TRANSFERS BY CATEGORY</a:t>
            </a:r>
          </a:p>
          <a:p>
            <a:pPr>
              <a:defRPr sz="1000" b="1"/>
            </a:pPr>
            <a:r>
              <a:rPr lang="en-US" sz="1000" b="1"/>
              <a:t>(As a Percent of Total)</a:t>
            </a:r>
          </a:p>
        </c:rich>
      </c:tx>
      <c:layout>
        <c:manualLayout>
          <c:xMode val="edge"/>
          <c:yMode val="edge"/>
          <c:x val="0.21074964639321075"/>
          <c:y val="2.7431421446384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998585572843001"/>
          <c:y val="0.3940149625935162"/>
          <c:w val="0.19519094766619519"/>
          <c:h val="0.34413965087281795"/>
        </c:manualLayout>
      </c:layout>
      <c:pieChart>
        <c:varyColors val="1"/>
        <c:ser>
          <c:idx val="0"/>
          <c:order val="0"/>
          <c:tx>
            <c:strRef>
              <c:f>current_funds_expend_transfers2!$U$28</c:f>
              <c:strCache>
                <c:ptCount val="1"/>
                <c:pt idx="0">
                  <c:v>FY2001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dLbl>
              <c:idx val="0"/>
              <c:layout>
                <c:manualLayout>
                  <c:x val="2.4142526738613116E-2"/>
                  <c:y val="-1.146242006532228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5387816621932104E-2"/>
                  <c:y val="-2.7914203991334038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55111799143913E-2"/>
                  <c:y val="9.0465175643568263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0015926227043392E-2"/>
                  <c:y val="-3.5624325014236062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7.2993351078639843E-2"/>
                  <c:y val="-0.1171234643051164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current_funds_expend_transfers2!$B$29:$B$38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Student Services</c:v>
                </c:pt>
                <c:pt idx="5">
                  <c:v>Institutional Support</c:v>
                </c:pt>
                <c:pt idx="6">
                  <c:v>Operation &amp; Maintenance of Plant</c:v>
                </c:pt>
                <c:pt idx="7">
                  <c:v>Scholarships &amp; Fellowships</c:v>
                </c:pt>
                <c:pt idx="8">
                  <c:v>Auxiliary Enterprises</c:v>
                </c:pt>
                <c:pt idx="9">
                  <c:v>Transfers</c:v>
                </c:pt>
              </c:strCache>
            </c:strRef>
          </c:cat>
          <c:val>
            <c:numRef>
              <c:f>current_funds_expend_transfers2!$U$29:$U$38</c:f>
              <c:numCache>
                <c:formatCode>0%</c:formatCode>
                <c:ptCount val="10"/>
                <c:pt idx="0">
                  <c:v>0.40633199567834549</c:v>
                </c:pt>
                <c:pt idx="1">
                  <c:v>5.0104182744250665E-2</c:v>
                </c:pt>
                <c:pt idx="2">
                  <c:v>7.6979472140762478E-2</c:v>
                </c:pt>
                <c:pt idx="3">
                  <c:v>7.61948860420847E-2</c:v>
                </c:pt>
                <c:pt idx="4">
                  <c:v>4.6637855636157848E-2</c:v>
                </c:pt>
                <c:pt idx="5">
                  <c:v>6.4901991048001248E-2</c:v>
                </c:pt>
                <c:pt idx="6">
                  <c:v>6.1307043267994035E-2</c:v>
                </c:pt>
                <c:pt idx="7">
                  <c:v>8.7397746565828063E-2</c:v>
                </c:pt>
                <c:pt idx="8">
                  <c:v>0.10305088233780935</c:v>
                </c:pt>
                <c:pt idx="9">
                  <c:v>2.7093944538766273E-2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133350</xdr:rowOff>
    </xdr:from>
    <xdr:to>
      <xdr:col>21</xdr:col>
      <xdr:colOff>9525</xdr:colOff>
      <xdr:row>68</xdr:row>
      <xdr:rowOff>142875</xdr:rowOff>
    </xdr:to>
    <xdr:graphicFrame macro="">
      <xdr:nvGraphicFramePr>
        <xdr:cNvPr id="20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95250</xdr:colOff>
      <xdr:row>21</xdr:row>
      <xdr:rowOff>0</xdr:rowOff>
    </xdr:from>
    <xdr:to>
      <xdr:col>1</xdr:col>
      <xdr:colOff>1238250</xdr:colOff>
      <xdr:row>24</xdr:row>
      <xdr:rowOff>28575</xdr:rowOff>
    </xdr:to>
    <xdr:pic>
      <xdr:nvPicPr>
        <xdr:cNvPr id="2065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400"/>
          <a:ext cx="1143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tabSelected="1" topLeftCell="A21" workbookViewId="0">
      <selection activeCell="A21" sqref="A21"/>
    </sheetView>
  </sheetViews>
  <sheetFormatPr defaultRowHeight="12" x14ac:dyDescent="0.2"/>
  <cols>
    <col min="1" max="1" width="2.140625" style="1" customWidth="1"/>
    <col min="2" max="2" width="25.140625" style="1" customWidth="1"/>
    <col min="3" max="3" width="0.85546875" style="1" customWidth="1"/>
    <col min="4" max="11" width="7.28515625" style="1" hidden="1" customWidth="1"/>
    <col min="12" max="18" width="7.28515625" style="1" customWidth="1"/>
    <col min="19" max="21" width="8" style="1" customWidth="1"/>
    <col min="22" max="22" width="2.140625" style="1" customWidth="1"/>
    <col min="23" max="16384" width="9.140625" style="1"/>
  </cols>
  <sheetData>
    <row r="1" spans="2:23" hidden="1" x14ac:dyDescent="0.2">
      <c r="B1" s="18" t="s">
        <v>13</v>
      </c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2:23" hidden="1" x14ac:dyDescent="0.2">
      <c r="B2" s="18" t="s">
        <v>0</v>
      </c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3" hidden="1" x14ac:dyDescent="0.2"/>
    <row r="4" spans="2:23" s="2" customFormat="1" hidden="1" x14ac:dyDescent="0.2">
      <c r="B4" s="2" t="s">
        <v>1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32</v>
      </c>
      <c r="S4" s="4" t="s">
        <v>33</v>
      </c>
      <c r="T4" s="4" t="s">
        <v>34</v>
      </c>
      <c r="U4" s="4" t="s">
        <v>35</v>
      </c>
    </row>
    <row r="5" spans="2:23" hidden="1" x14ac:dyDescent="0.2"/>
    <row r="6" spans="2:23" hidden="1" x14ac:dyDescent="0.2">
      <c r="B6" s="1" t="s">
        <v>2</v>
      </c>
      <c r="D6" s="29">
        <v>18.285</v>
      </c>
      <c r="E6" s="29">
        <v>19.71</v>
      </c>
      <c r="F6" s="29">
        <v>22.021000000000001</v>
      </c>
      <c r="G6" s="29">
        <v>22.844999999999999</v>
      </c>
      <c r="H6" s="29">
        <v>24.007000000000001</v>
      </c>
      <c r="I6" s="29">
        <v>26.623000000000001</v>
      </c>
      <c r="J6" s="29">
        <v>29.835000000000001</v>
      </c>
      <c r="K6" s="29">
        <v>33.950000000000003</v>
      </c>
      <c r="L6" s="29">
        <v>34.639000000000003</v>
      </c>
      <c r="M6" s="29">
        <v>35.067999999999998</v>
      </c>
      <c r="N6" s="29">
        <v>40.107999999999997</v>
      </c>
      <c r="O6" s="29">
        <v>43.988999999999997</v>
      </c>
      <c r="P6" s="29">
        <v>45.896999999999998</v>
      </c>
      <c r="Q6" s="29">
        <v>48.886000000000003</v>
      </c>
      <c r="R6" s="29">
        <v>51.973999999999997</v>
      </c>
      <c r="S6" s="30">
        <v>54.238999999999997</v>
      </c>
      <c r="T6" s="30">
        <v>58.148000000000003</v>
      </c>
      <c r="U6" s="30">
        <v>63.183</v>
      </c>
      <c r="V6" s="28"/>
    </row>
    <row r="7" spans="2:23" hidden="1" x14ac:dyDescent="0.2">
      <c r="B7" s="1" t="s">
        <v>3</v>
      </c>
      <c r="D7" s="29">
        <v>0.95499999999999996</v>
      </c>
      <c r="E7" s="29">
        <v>1.05</v>
      </c>
      <c r="F7" s="29">
        <v>1.32</v>
      </c>
      <c r="G7" s="29">
        <v>1.2210000000000001</v>
      </c>
      <c r="H7" s="29">
        <v>1.706</v>
      </c>
      <c r="I7" s="29">
        <v>1.875</v>
      </c>
      <c r="J7" s="29">
        <v>1.8460000000000001</v>
      </c>
      <c r="K7" s="29">
        <v>2.823</v>
      </c>
      <c r="L7" s="29">
        <v>3.2879999999999998</v>
      </c>
      <c r="M7" s="29">
        <v>3.86</v>
      </c>
      <c r="N7" s="29">
        <v>4.8419999999999996</v>
      </c>
      <c r="O7" s="29">
        <v>5.7409999999999997</v>
      </c>
      <c r="P7" s="29">
        <v>5.851</v>
      </c>
      <c r="Q7" s="29">
        <v>6.5910000000000002</v>
      </c>
      <c r="R7" s="29">
        <v>7.14</v>
      </c>
      <c r="S7" s="30">
        <v>8.0069999999999997</v>
      </c>
      <c r="T7" s="30">
        <v>7.6680000000000001</v>
      </c>
      <c r="U7" s="30">
        <v>7.7910000000000004</v>
      </c>
      <c r="V7" s="28"/>
    </row>
    <row r="8" spans="2:23" hidden="1" x14ac:dyDescent="0.2">
      <c r="B8" s="1" t="s">
        <v>4</v>
      </c>
      <c r="D8" s="29">
        <v>1.4910000000000001</v>
      </c>
      <c r="E8" s="29">
        <v>1.512</v>
      </c>
      <c r="F8" s="29">
        <v>1.831</v>
      </c>
      <c r="G8" s="29">
        <v>2.0259999999999998</v>
      </c>
      <c r="H8" s="29">
        <v>2.7490000000000001</v>
      </c>
      <c r="I8" s="29">
        <v>3.3069999999999999</v>
      </c>
      <c r="J8" s="29">
        <v>3.8319999999999999</v>
      </c>
      <c r="K8" s="29">
        <v>3.5369999999999999</v>
      </c>
      <c r="L8" s="29">
        <v>4.2370000000000001</v>
      </c>
      <c r="M8" s="29">
        <v>4.0309999999999997</v>
      </c>
      <c r="N8" s="29">
        <v>3.5019999999999998</v>
      </c>
      <c r="O8" s="29">
        <v>4.6559999999999997</v>
      </c>
      <c r="P8" s="29">
        <v>5.9610000000000003</v>
      </c>
      <c r="Q8" s="29">
        <v>8.2050000000000001</v>
      </c>
      <c r="R8" s="29">
        <v>9.52</v>
      </c>
      <c r="S8" s="30">
        <v>9.8360000000000003</v>
      </c>
      <c r="T8" s="30">
        <v>10.736000000000001</v>
      </c>
      <c r="U8" s="30">
        <v>11.97</v>
      </c>
      <c r="V8" s="28"/>
    </row>
    <row r="9" spans="2:23" hidden="1" x14ac:dyDescent="0.2">
      <c r="B9" s="1" t="s">
        <v>5</v>
      </c>
      <c r="D9" s="29">
        <v>4.82</v>
      </c>
      <c r="E9" s="29">
        <v>5.1440000000000001</v>
      </c>
      <c r="F9" s="29">
        <v>6.9009999999999998</v>
      </c>
      <c r="G9" s="29">
        <v>6.58</v>
      </c>
      <c r="H9" s="29">
        <v>6.3239999999999998</v>
      </c>
      <c r="I9" s="29">
        <v>7.149</v>
      </c>
      <c r="J9" s="29">
        <v>7.6159999999999997</v>
      </c>
      <c r="K9" s="29">
        <v>8.4949999999999992</v>
      </c>
      <c r="L9" s="29">
        <v>8.2629999999999999</v>
      </c>
      <c r="M9" s="29">
        <v>9.077</v>
      </c>
      <c r="N9" s="29">
        <v>9.4930000000000003</v>
      </c>
      <c r="O9" s="29">
        <v>9.6080000000000005</v>
      </c>
      <c r="P9" s="29">
        <v>10.526999999999999</v>
      </c>
      <c r="Q9" s="29">
        <v>12.349</v>
      </c>
      <c r="R9" s="29">
        <v>10.917</v>
      </c>
      <c r="S9" s="30">
        <v>11.446999999999999</v>
      </c>
      <c r="T9" s="30">
        <v>12.179</v>
      </c>
      <c r="U9" s="30">
        <v>11.848000000000001</v>
      </c>
      <c r="V9" s="28"/>
    </row>
    <row r="10" spans="2:23" hidden="1" x14ac:dyDescent="0.2">
      <c r="B10" s="1" t="s">
        <v>6</v>
      </c>
      <c r="D10" s="29">
        <v>2.5920000000000001</v>
      </c>
      <c r="E10" s="29">
        <v>2.9089999999999998</v>
      </c>
      <c r="F10" s="29">
        <v>3.1549999999999998</v>
      </c>
      <c r="G10" s="29">
        <v>2.8969999999999998</v>
      </c>
      <c r="H10" s="29">
        <v>3.38</v>
      </c>
      <c r="I10" s="29">
        <v>3.944</v>
      </c>
      <c r="J10" s="29">
        <v>4.0949999999999998</v>
      </c>
      <c r="K10" s="29">
        <v>4.3159999999999998</v>
      </c>
      <c r="L10" s="29">
        <v>4.3710000000000004</v>
      </c>
      <c r="M10" s="29">
        <v>3.9980000000000002</v>
      </c>
      <c r="N10" s="29">
        <v>4.3650000000000002</v>
      </c>
      <c r="O10" s="29">
        <v>4.2469999999999999</v>
      </c>
      <c r="P10" s="29">
        <v>5.1349999999999998</v>
      </c>
      <c r="Q10" s="29">
        <v>5.423</v>
      </c>
      <c r="R10" s="29">
        <v>7.1470000000000002</v>
      </c>
      <c r="S10" s="30">
        <v>7.6280000000000001</v>
      </c>
      <c r="T10" s="30">
        <v>7.4020000000000001</v>
      </c>
      <c r="U10" s="30">
        <v>7.2519999999999998</v>
      </c>
      <c r="V10" s="28"/>
    </row>
    <row r="11" spans="2:23" hidden="1" x14ac:dyDescent="0.2">
      <c r="B11" s="1" t="s">
        <v>7</v>
      </c>
      <c r="D11" s="29">
        <v>3.524</v>
      </c>
      <c r="E11" s="29">
        <v>4.17</v>
      </c>
      <c r="F11" s="29">
        <v>3.984</v>
      </c>
      <c r="G11" s="29">
        <v>4.2530000000000001</v>
      </c>
      <c r="H11" s="29">
        <v>4.1059999999999999</v>
      </c>
      <c r="I11" s="29">
        <v>5.117</v>
      </c>
      <c r="J11" s="29">
        <v>5.9139999999999997</v>
      </c>
      <c r="K11" s="29">
        <v>7.1429999999999998</v>
      </c>
      <c r="L11" s="29">
        <v>6.5490000000000004</v>
      </c>
      <c r="M11" s="29">
        <v>6.4809999999999999</v>
      </c>
      <c r="N11" s="29">
        <v>6.6859999999999999</v>
      </c>
      <c r="O11" s="29">
        <v>7.024</v>
      </c>
      <c r="P11" s="29">
        <v>8.7010000000000005</v>
      </c>
      <c r="Q11" s="29">
        <v>6.976</v>
      </c>
      <c r="R11" s="29">
        <v>9.2430000000000003</v>
      </c>
      <c r="S11" s="30">
        <v>8.9909999999999997</v>
      </c>
      <c r="T11" s="30">
        <v>9.0909999999999993</v>
      </c>
      <c r="U11" s="30">
        <v>10.092000000000001</v>
      </c>
      <c r="V11" s="28"/>
      <c r="W11" s="3"/>
    </row>
    <row r="12" spans="2:23" hidden="1" x14ac:dyDescent="0.2">
      <c r="B12" s="1" t="s">
        <v>8</v>
      </c>
      <c r="D12" s="29">
        <v>3.8130000000000002</v>
      </c>
      <c r="E12" s="29">
        <v>3.7770000000000001</v>
      </c>
      <c r="F12" s="29">
        <v>4.2469999999999999</v>
      </c>
      <c r="G12" s="29">
        <v>4.5419999999999998</v>
      </c>
      <c r="H12" s="29">
        <v>5.0659999999999998</v>
      </c>
      <c r="I12" s="29">
        <v>5.3840000000000003</v>
      </c>
      <c r="J12" s="29">
        <v>5.6239999999999997</v>
      </c>
      <c r="K12" s="29">
        <v>5.1849999999999996</v>
      </c>
      <c r="L12" s="29">
        <v>5.6340000000000003</v>
      </c>
      <c r="M12" s="29">
        <v>5.5960000000000001</v>
      </c>
      <c r="N12" s="29">
        <v>6.1989999999999998</v>
      </c>
      <c r="O12" s="29">
        <v>6.2270000000000003</v>
      </c>
      <c r="P12" s="29">
        <v>6.4429999999999996</v>
      </c>
      <c r="Q12" s="29">
        <v>7.2590000000000003</v>
      </c>
      <c r="R12" s="29">
        <v>8.3109999999999999</v>
      </c>
      <c r="S12" s="30">
        <v>8.3550000000000004</v>
      </c>
      <c r="T12" s="30">
        <v>8.8689999999999998</v>
      </c>
      <c r="U12" s="30">
        <v>9.5329999999999995</v>
      </c>
      <c r="V12" s="28"/>
      <c r="W12" s="3"/>
    </row>
    <row r="13" spans="2:23" hidden="1" x14ac:dyDescent="0.2">
      <c r="B13" s="1" t="s">
        <v>9</v>
      </c>
      <c r="D13" s="29">
        <v>1.9179999999999999</v>
      </c>
      <c r="E13" s="29">
        <v>1.992</v>
      </c>
      <c r="F13" s="29">
        <v>2.109</v>
      </c>
      <c r="G13" s="29">
        <v>1.9370000000000001</v>
      </c>
      <c r="H13" s="29">
        <v>2.1859999999999999</v>
      </c>
      <c r="I13" s="29">
        <v>2.6150000000000002</v>
      </c>
      <c r="J13" s="29">
        <v>3.133</v>
      </c>
      <c r="K13" s="29">
        <v>3.4220000000000002</v>
      </c>
      <c r="L13" s="29">
        <v>4.069</v>
      </c>
      <c r="M13" s="29">
        <v>4.8079999999999998</v>
      </c>
      <c r="N13" s="29">
        <v>5.7409999999999997</v>
      </c>
      <c r="O13" s="29">
        <v>7.6559999999999997</v>
      </c>
      <c r="P13" s="29">
        <v>8.5990000000000002</v>
      </c>
      <c r="Q13" s="29">
        <v>8.9879999999999995</v>
      </c>
      <c r="R13" s="29">
        <v>9.6310000000000002</v>
      </c>
      <c r="S13" s="30">
        <v>11.558</v>
      </c>
      <c r="T13" s="30">
        <v>11.676</v>
      </c>
      <c r="U13" s="30">
        <v>13.59</v>
      </c>
      <c r="V13" s="28"/>
    </row>
    <row r="14" spans="2:23" hidden="1" x14ac:dyDescent="0.2">
      <c r="B14" s="1" t="s">
        <v>10</v>
      </c>
      <c r="D14" s="29">
        <v>3.9609999999999999</v>
      </c>
      <c r="E14" s="29">
        <v>4.1950000000000003</v>
      </c>
      <c r="F14" s="29">
        <v>3.887</v>
      </c>
      <c r="G14" s="29">
        <v>4.2930000000000001</v>
      </c>
      <c r="H14" s="29">
        <v>4.3570000000000002</v>
      </c>
      <c r="I14" s="29">
        <v>4.7960000000000003</v>
      </c>
      <c r="J14" s="29">
        <v>4.9450000000000003</v>
      </c>
      <c r="K14" s="29">
        <v>5.5679999999999996</v>
      </c>
      <c r="L14" s="29">
        <v>5.5739999999999998</v>
      </c>
      <c r="M14" s="29">
        <v>5.76</v>
      </c>
      <c r="N14" s="29">
        <v>6.8710000000000004</v>
      </c>
      <c r="O14" s="29">
        <v>8.4260000000000002</v>
      </c>
      <c r="P14" s="29">
        <v>9.2639999999999993</v>
      </c>
      <c r="Q14" s="29">
        <v>9.7059999999999995</v>
      </c>
      <c r="R14" s="29">
        <v>10.382999999999999</v>
      </c>
      <c r="S14" s="30">
        <v>11.845000000000001</v>
      </c>
      <c r="T14" s="30">
        <v>12.269</v>
      </c>
      <c r="U14" s="30">
        <v>16.024000000000001</v>
      </c>
      <c r="V14" s="28"/>
    </row>
    <row r="15" spans="2:23" hidden="1" x14ac:dyDescent="0.2">
      <c r="B15" s="1" t="s">
        <v>11</v>
      </c>
      <c r="D15" s="29">
        <v>1.458</v>
      </c>
      <c r="E15" s="29">
        <v>0.745</v>
      </c>
      <c r="F15" s="29">
        <v>1.1359999999999999</v>
      </c>
      <c r="G15" s="29">
        <v>0.30299999999999999</v>
      </c>
      <c r="H15" s="29">
        <v>1.4279999999999999</v>
      </c>
      <c r="I15" s="29">
        <v>2.37</v>
      </c>
      <c r="J15" s="29">
        <v>1.7869999999999999</v>
      </c>
      <c r="K15" s="29">
        <v>2.831</v>
      </c>
      <c r="L15" s="29">
        <v>1.377</v>
      </c>
      <c r="M15" s="29">
        <v>2.48</v>
      </c>
      <c r="N15" s="29">
        <v>2.9329999999999998</v>
      </c>
      <c r="O15" s="29">
        <v>4.3019999999999996</v>
      </c>
      <c r="P15" s="29">
        <v>5.4870000000000001</v>
      </c>
      <c r="Q15" s="29">
        <v>2.5609999999999999</v>
      </c>
      <c r="R15" s="29">
        <v>3.8650000000000002</v>
      </c>
      <c r="S15" s="30">
        <v>3.7949999999999999</v>
      </c>
      <c r="T15" s="30">
        <v>8.8620000000000001</v>
      </c>
      <c r="U15" s="30">
        <v>4.2130000000000001</v>
      </c>
      <c r="V15" s="28"/>
    </row>
    <row r="16" spans="2:23" hidden="1" x14ac:dyDescent="0.2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8"/>
    </row>
    <row r="17" spans="1:22" hidden="1" x14ac:dyDescent="0.2">
      <c r="B17" s="20" t="s">
        <v>14</v>
      </c>
      <c r="C17" s="20"/>
      <c r="D17" s="29">
        <f t="shared" ref="D17:Q17" si="0">SUM(D6:D15)</f>
        <v>42.816999999999993</v>
      </c>
      <c r="E17" s="29">
        <f t="shared" si="0"/>
        <v>45.204000000000001</v>
      </c>
      <c r="F17" s="29">
        <f t="shared" si="0"/>
        <v>50.591000000000008</v>
      </c>
      <c r="G17" s="29">
        <f t="shared" si="0"/>
        <v>50.896999999999991</v>
      </c>
      <c r="H17" s="29">
        <f t="shared" si="0"/>
        <v>55.309000000000005</v>
      </c>
      <c r="I17" s="29">
        <f t="shared" si="0"/>
        <v>63.18</v>
      </c>
      <c r="J17" s="29">
        <f t="shared" si="0"/>
        <v>68.62700000000001</v>
      </c>
      <c r="K17" s="29">
        <f t="shared" si="0"/>
        <v>77.27</v>
      </c>
      <c r="L17" s="29">
        <f t="shared" si="0"/>
        <v>78.000999999999991</v>
      </c>
      <c r="M17" s="29">
        <f t="shared" si="0"/>
        <v>81.158999999999992</v>
      </c>
      <c r="N17" s="29">
        <f t="shared" si="0"/>
        <v>90.740000000000009</v>
      </c>
      <c r="O17" s="29">
        <f t="shared" si="0"/>
        <v>101.876</v>
      </c>
      <c r="P17" s="29">
        <f t="shared" si="0"/>
        <v>111.86499999999999</v>
      </c>
      <c r="Q17" s="29">
        <f t="shared" si="0"/>
        <v>116.94400000000002</v>
      </c>
      <c r="R17" s="29">
        <f>SUM(R6:R15)</f>
        <v>128.131</v>
      </c>
      <c r="S17" s="29">
        <f>SUM(S6:S15)</f>
        <v>135.70099999999999</v>
      </c>
      <c r="T17" s="30">
        <f>SUM(T6:T15)</f>
        <v>146.9</v>
      </c>
      <c r="U17" s="30">
        <f>SUM(U6:U15)</f>
        <v>155.49599999999998</v>
      </c>
      <c r="V17" s="28"/>
    </row>
    <row r="18" spans="1:22" hidden="1" x14ac:dyDescent="0.2"/>
    <row r="19" spans="1:22" hidden="1" x14ac:dyDescent="0.2"/>
    <row r="20" spans="1:22" hidden="1" x14ac:dyDescent="0.2"/>
    <row r="21" spans="1:22" x14ac:dyDescent="0.2">
      <c r="A21" s="8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9"/>
    </row>
    <row r="22" spans="1:22" ht="12.75" x14ac:dyDescent="0.2">
      <c r="A22" s="10"/>
      <c r="C22" s="25" t="s">
        <v>15</v>
      </c>
      <c r="D22" s="26"/>
      <c r="E22" s="26"/>
      <c r="F22" s="26"/>
      <c r="G22" s="26"/>
      <c r="H22" s="26"/>
      <c r="I22" s="26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2"/>
    </row>
    <row r="23" spans="1:22" ht="12.75" x14ac:dyDescent="0.2">
      <c r="A23" s="10"/>
      <c r="C23" s="22" t="s">
        <v>37</v>
      </c>
      <c r="D23" s="13"/>
      <c r="E23" s="13"/>
      <c r="F23" s="13"/>
      <c r="G23" s="13"/>
      <c r="H23" s="13"/>
      <c r="I23" s="13"/>
      <c r="J23" s="1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2"/>
    </row>
    <row r="24" spans="1:22" ht="13.5" thickBot="1" x14ac:dyDescent="0.25">
      <c r="A24" s="10"/>
      <c r="C24" s="21" t="s">
        <v>12</v>
      </c>
      <c r="D24" s="6"/>
      <c r="E24" s="6"/>
      <c r="F24" s="6"/>
      <c r="G24" s="6"/>
      <c r="H24" s="6"/>
      <c r="I24" s="6"/>
      <c r="J24" s="2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2"/>
    </row>
    <row r="25" spans="1:22" ht="13.5" thickTop="1" x14ac:dyDescent="0.2">
      <c r="A25" s="10"/>
      <c r="D25" s="13"/>
      <c r="E25" s="13"/>
      <c r="F25" s="13"/>
      <c r="G25" s="13"/>
      <c r="H25" s="13"/>
      <c r="I25" s="13"/>
      <c r="J25" s="2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2"/>
    </row>
    <row r="26" spans="1:22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s="2" customFormat="1" x14ac:dyDescent="0.2">
      <c r="A28" s="14"/>
      <c r="B28" s="7" t="s">
        <v>16</v>
      </c>
      <c r="C28" s="7"/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 t="s">
        <v>23</v>
      </c>
      <c r="J28" s="4" t="s">
        <v>24</v>
      </c>
      <c r="K28" s="4" t="s">
        <v>25</v>
      </c>
      <c r="L28" s="4" t="s">
        <v>26</v>
      </c>
      <c r="M28" s="4" t="s">
        <v>27</v>
      </c>
      <c r="N28" s="4" t="s">
        <v>28</v>
      </c>
      <c r="O28" s="4" t="s">
        <v>29</v>
      </c>
      <c r="P28" s="4" t="s">
        <v>30</v>
      </c>
      <c r="Q28" s="4" t="s">
        <v>31</v>
      </c>
      <c r="R28" s="4" t="s">
        <v>32</v>
      </c>
      <c r="S28" s="4" t="s">
        <v>33</v>
      </c>
      <c r="T28" s="4" t="s">
        <v>34</v>
      </c>
      <c r="U28" s="4" t="s">
        <v>35</v>
      </c>
      <c r="V28" s="15"/>
    </row>
    <row r="29" spans="1:22" x14ac:dyDescent="0.2">
      <c r="A29" s="10"/>
      <c r="B29" s="11" t="s">
        <v>2</v>
      </c>
      <c r="C29" s="11"/>
      <c r="D29" s="31">
        <f t="shared" ref="D29:D38" si="1">SUM(D6/$D$17)</f>
        <v>0.42705000350328148</v>
      </c>
      <c r="E29" s="31">
        <f t="shared" ref="E29:E38" si="2">SUM(E6/$E$17)</f>
        <v>0.43602336076453413</v>
      </c>
      <c r="F29" s="31">
        <f t="shared" ref="F29:F38" si="3">SUM(F6/$F$17)</f>
        <v>0.4352750489217449</v>
      </c>
      <c r="G29" s="31">
        <f t="shared" ref="G29:G38" si="4">SUM(G6/$G$17)</f>
        <v>0.4488476727508498</v>
      </c>
      <c r="H29" s="31">
        <f t="shared" ref="H29:H38" si="5">SUM(H6/$H$17)</f>
        <v>0.43405232421486556</v>
      </c>
      <c r="I29" s="31">
        <f t="shared" ref="I29:I38" si="6">SUM(I6/$I$17)</f>
        <v>0.42138334916112696</v>
      </c>
      <c r="J29" s="31">
        <f t="shared" ref="J29:J38" si="7">SUM(J6/$J$17)</f>
        <v>0.43474142830081453</v>
      </c>
      <c r="K29" s="31">
        <f t="shared" ref="K29:K38" si="8">SUM(K6/$K$17)</f>
        <v>0.43936844829817528</v>
      </c>
      <c r="L29" s="31">
        <f t="shared" ref="L29:L38" si="9">SUM(L6/$L$17)</f>
        <v>0.44408405020448466</v>
      </c>
      <c r="M29" s="31">
        <f t="shared" ref="M29:M38" si="10">SUM(M6/$M$17)</f>
        <v>0.43209009475227639</v>
      </c>
      <c r="N29" s="31">
        <f t="shared" ref="N29:N38" si="11">SUM(N6/$N$17)</f>
        <v>0.44201013885827634</v>
      </c>
      <c r="O29" s="31">
        <f t="shared" ref="O29:O38" si="12">SUM(O6/$O$17)</f>
        <v>0.43178962660489217</v>
      </c>
      <c r="P29" s="31">
        <f t="shared" ref="P29:P38" si="13">SUM(P6/$P$17)</f>
        <v>0.41028918786036739</v>
      </c>
      <c r="Q29" s="31">
        <f t="shared" ref="Q29:Q38" si="14">SUM(Q6/$Q$17)</f>
        <v>0.41802914215350934</v>
      </c>
      <c r="R29" s="31">
        <f t="shared" ref="R29:R38" si="15">SUM(R6/$R$17)</f>
        <v>0.40563173626991123</v>
      </c>
      <c r="S29" s="31">
        <f t="shared" ref="S29:S38" si="16">SUM(S6/$S$17)</f>
        <v>0.39969491750245023</v>
      </c>
      <c r="T29" s="31">
        <f t="shared" ref="T29:T38" si="17">SUM(T6/$T$17)</f>
        <v>0.39583390061266166</v>
      </c>
      <c r="U29" s="31">
        <f t="shared" ref="U29:U38" si="18">SUM(U6/$U$17)</f>
        <v>0.40633199567834549</v>
      </c>
      <c r="V29" s="12"/>
    </row>
    <row r="30" spans="1:22" x14ac:dyDescent="0.2">
      <c r="A30" s="10"/>
      <c r="B30" s="11" t="s">
        <v>3</v>
      </c>
      <c r="C30" s="11"/>
      <c r="D30" s="31">
        <f t="shared" si="1"/>
        <v>2.2304224957376745E-2</v>
      </c>
      <c r="E30" s="31">
        <f t="shared" si="2"/>
        <v>2.3228032917440935E-2</v>
      </c>
      <c r="F30" s="31">
        <f t="shared" si="3"/>
        <v>2.6091597319681362E-2</v>
      </c>
      <c r="G30" s="31">
        <f t="shared" si="4"/>
        <v>2.3989626107629138E-2</v>
      </c>
      <c r="H30" s="31">
        <f t="shared" si="5"/>
        <v>3.0844889620134153E-2</v>
      </c>
      <c r="I30" s="31">
        <f t="shared" si="6"/>
        <v>2.9677113010446343E-2</v>
      </c>
      <c r="J30" s="31">
        <f t="shared" si="7"/>
        <v>2.6899033907937107E-2</v>
      </c>
      <c r="K30" s="31">
        <f t="shared" si="8"/>
        <v>3.6534230619904233E-2</v>
      </c>
      <c r="L30" s="31">
        <f t="shared" si="9"/>
        <v>4.2153305726849659E-2</v>
      </c>
      <c r="M30" s="31">
        <f t="shared" si="10"/>
        <v>4.7560960583545885E-2</v>
      </c>
      <c r="N30" s="31">
        <f t="shared" si="11"/>
        <v>5.3361251928587164E-2</v>
      </c>
      <c r="O30" s="31">
        <f t="shared" si="12"/>
        <v>5.6352821076602923E-2</v>
      </c>
      <c r="P30" s="31">
        <f t="shared" si="13"/>
        <v>5.2304116569078803E-2</v>
      </c>
      <c r="Q30" s="31">
        <f t="shared" si="14"/>
        <v>5.6360309207825962E-2</v>
      </c>
      <c r="R30" s="31">
        <f t="shared" si="15"/>
        <v>5.5724219743855892E-2</v>
      </c>
      <c r="S30" s="31">
        <f t="shared" si="16"/>
        <v>5.9004723620312304E-2</v>
      </c>
      <c r="T30" s="31">
        <f t="shared" si="17"/>
        <v>5.219877467665078E-2</v>
      </c>
      <c r="U30" s="31">
        <f t="shared" si="18"/>
        <v>5.0104182744250665E-2</v>
      </c>
      <c r="V30" s="12"/>
    </row>
    <row r="31" spans="1:22" x14ac:dyDescent="0.2">
      <c r="A31" s="10"/>
      <c r="B31" s="11" t="s">
        <v>4</v>
      </c>
      <c r="C31" s="11"/>
      <c r="D31" s="31">
        <f t="shared" si="1"/>
        <v>3.4822617184763066E-2</v>
      </c>
      <c r="E31" s="31">
        <f t="shared" si="2"/>
        <v>3.3448367401114946E-2</v>
      </c>
      <c r="F31" s="31">
        <f t="shared" si="3"/>
        <v>3.6192208100254981E-2</v>
      </c>
      <c r="G31" s="31">
        <f t="shared" si="4"/>
        <v>3.9805882468514846E-2</v>
      </c>
      <c r="H31" s="31">
        <f t="shared" si="5"/>
        <v>4.9702580050263068E-2</v>
      </c>
      <c r="I31" s="31">
        <f t="shared" si="6"/>
        <v>5.2342513453624562E-2</v>
      </c>
      <c r="J31" s="31">
        <f t="shared" si="7"/>
        <v>5.5838081221676591E-2</v>
      </c>
      <c r="K31" s="31">
        <f t="shared" si="8"/>
        <v>4.577455674906173E-2</v>
      </c>
      <c r="L31" s="31">
        <f t="shared" si="9"/>
        <v>5.4319816412610106E-2</v>
      </c>
      <c r="M31" s="31">
        <f t="shared" si="10"/>
        <v>4.9667935780381721E-2</v>
      </c>
      <c r="N31" s="31">
        <f t="shared" si="11"/>
        <v>3.8593784439056637E-2</v>
      </c>
      <c r="O31" s="31">
        <f t="shared" si="12"/>
        <v>4.5702618869998816E-2</v>
      </c>
      <c r="P31" s="31">
        <f t="shared" si="13"/>
        <v>5.3287444687793326E-2</v>
      </c>
      <c r="Q31" s="31">
        <f t="shared" si="14"/>
        <v>7.0161786838144738E-2</v>
      </c>
      <c r="R31" s="31">
        <f t="shared" si="15"/>
        <v>7.4298959658474523E-2</v>
      </c>
      <c r="S31" s="31">
        <f t="shared" si="16"/>
        <v>7.248288516665316E-2</v>
      </c>
      <c r="T31" s="31">
        <f t="shared" si="17"/>
        <v>7.3083730428863181E-2</v>
      </c>
      <c r="U31" s="31">
        <f t="shared" si="18"/>
        <v>7.6979472140762478E-2</v>
      </c>
      <c r="V31" s="12"/>
    </row>
    <row r="32" spans="1:22" x14ac:dyDescent="0.2">
      <c r="A32" s="10"/>
      <c r="B32" s="11" t="s">
        <v>5</v>
      </c>
      <c r="C32" s="11"/>
      <c r="D32" s="31">
        <f t="shared" si="1"/>
        <v>0.11257210920895909</v>
      </c>
      <c r="E32" s="31">
        <f t="shared" si="2"/>
        <v>0.11379523935934874</v>
      </c>
      <c r="F32" s="31">
        <f t="shared" si="3"/>
        <v>0.13640766144175839</v>
      </c>
      <c r="G32" s="31">
        <f t="shared" si="4"/>
        <v>0.12928070416723975</v>
      </c>
      <c r="H32" s="31">
        <f t="shared" si="5"/>
        <v>0.1143394384277423</v>
      </c>
      <c r="I32" s="31">
        <f t="shared" si="6"/>
        <v>0.11315289648622982</v>
      </c>
      <c r="J32" s="31">
        <f t="shared" si="7"/>
        <v>0.1109767292756495</v>
      </c>
      <c r="K32" s="31">
        <f t="shared" si="8"/>
        <v>0.10993917432379965</v>
      </c>
      <c r="L32" s="31">
        <f t="shared" si="9"/>
        <v>0.1059345393007782</v>
      </c>
      <c r="M32" s="31">
        <f t="shared" si="10"/>
        <v>0.11184218632560777</v>
      </c>
      <c r="N32" s="31">
        <f t="shared" si="11"/>
        <v>0.10461758871500991</v>
      </c>
      <c r="O32" s="31">
        <f t="shared" si="12"/>
        <v>9.4310730692214059E-2</v>
      </c>
      <c r="P32" s="31">
        <f t="shared" si="13"/>
        <v>9.4104500960979748E-2</v>
      </c>
      <c r="Q32" s="31">
        <f t="shared" si="14"/>
        <v>0.10559755096456422</v>
      </c>
      <c r="R32" s="31">
        <f t="shared" si="15"/>
        <v>8.5201863717601509E-2</v>
      </c>
      <c r="S32" s="31">
        <f t="shared" si="16"/>
        <v>8.435457365826339E-2</v>
      </c>
      <c r="T32" s="31">
        <f t="shared" si="17"/>
        <v>8.2906739278420696E-2</v>
      </c>
      <c r="U32" s="31">
        <f t="shared" si="18"/>
        <v>7.61948860420847E-2</v>
      </c>
      <c r="V32" s="12"/>
    </row>
    <row r="33" spans="1:22" x14ac:dyDescent="0.2">
      <c r="A33" s="10"/>
      <c r="B33" s="11" t="s">
        <v>6</v>
      </c>
      <c r="C33" s="11"/>
      <c r="D33" s="31">
        <f t="shared" si="1"/>
        <v>6.0536702711539818E-2</v>
      </c>
      <c r="E33" s="31">
        <f t="shared" si="2"/>
        <v>6.4352712149367303E-2</v>
      </c>
      <c r="F33" s="31">
        <f t="shared" si="3"/>
        <v>6.2362870866359617E-2</v>
      </c>
      <c r="G33" s="31">
        <f t="shared" si="4"/>
        <v>5.691887537575889E-2</v>
      </c>
      <c r="H33" s="31">
        <f t="shared" si="5"/>
        <v>6.1111211556889471E-2</v>
      </c>
      <c r="I33" s="31">
        <f t="shared" si="6"/>
        <v>6.2424817980373533E-2</v>
      </c>
      <c r="J33" s="31">
        <f t="shared" si="7"/>
        <v>5.9670392119719633E-2</v>
      </c>
      <c r="K33" s="31">
        <f t="shared" si="8"/>
        <v>5.5856089038436654E-2</v>
      </c>
      <c r="L33" s="31">
        <f t="shared" si="9"/>
        <v>5.6037743105857629E-2</v>
      </c>
      <c r="M33" s="31">
        <f t="shared" si="10"/>
        <v>4.926132653186955E-2</v>
      </c>
      <c r="N33" s="31">
        <f t="shared" si="11"/>
        <v>4.8104474322239361E-2</v>
      </c>
      <c r="O33" s="31">
        <f t="shared" si="12"/>
        <v>4.1687934351564641E-2</v>
      </c>
      <c r="P33" s="31">
        <f t="shared" si="13"/>
        <v>4.5903544450900641E-2</v>
      </c>
      <c r="Q33" s="31">
        <f t="shared" si="14"/>
        <v>4.6372622793815835E-2</v>
      </c>
      <c r="R33" s="31">
        <f t="shared" si="15"/>
        <v>5.5778851331840074E-2</v>
      </c>
      <c r="S33" s="31">
        <f t="shared" si="16"/>
        <v>5.6211818630665954E-2</v>
      </c>
      <c r="T33" s="31">
        <f t="shared" si="17"/>
        <v>5.0388019060585432E-2</v>
      </c>
      <c r="U33" s="31">
        <f t="shared" si="18"/>
        <v>4.6637855636157848E-2</v>
      </c>
      <c r="V33" s="12"/>
    </row>
    <row r="34" spans="1:22" x14ac:dyDescent="0.2">
      <c r="A34" s="10"/>
      <c r="B34" s="11" t="s">
        <v>7</v>
      </c>
      <c r="C34" s="11"/>
      <c r="D34" s="31">
        <f t="shared" si="1"/>
        <v>8.2303757853189163E-2</v>
      </c>
      <c r="E34" s="31">
        <f t="shared" si="2"/>
        <v>9.2248473586408281E-2</v>
      </c>
      <c r="F34" s="31">
        <f t="shared" si="3"/>
        <v>7.874918463758375E-2</v>
      </c>
      <c r="G34" s="31">
        <f t="shared" si="4"/>
        <v>8.3560917146393715E-2</v>
      </c>
      <c r="H34" s="31">
        <f t="shared" si="5"/>
        <v>7.4237465873546793E-2</v>
      </c>
      <c r="I34" s="31">
        <f t="shared" si="6"/>
        <v>8.099081987970877E-2</v>
      </c>
      <c r="J34" s="31">
        <f t="shared" si="7"/>
        <v>8.6175994870823419E-2</v>
      </c>
      <c r="K34" s="31">
        <f t="shared" si="8"/>
        <v>9.2442086191277348E-2</v>
      </c>
      <c r="L34" s="31">
        <f t="shared" si="9"/>
        <v>8.3960462045358411E-2</v>
      </c>
      <c r="M34" s="31">
        <f t="shared" si="10"/>
        <v>7.9855592109316281E-2</v>
      </c>
      <c r="N34" s="31">
        <f t="shared" si="11"/>
        <v>7.3683050473881406E-2</v>
      </c>
      <c r="O34" s="31">
        <f t="shared" si="12"/>
        <v>6.8946562487730179E-2</v>
      </c>
      <c r="P34" s="31">
        <f t="shared" si="13"/>
        <v>7.7781254190318699E-2</v>
      </c>
      <c r="Q34" s="31">
        <f t="shared" si="14"/>
        <v>5.9652483239841285E-2</v>
      </c>
      <c r="R34" s="31">
        <f t="shared" si="15"/>
        <v>7.2137109676815137E-2</v>
      </c>
      <c r="S34" s="31">
        <f t="shared" si="16"/>
        <v>6.6255959793958777E-2</v>
      </c>
      <c r="T34" s="31">
        <f t="shared" si="17"/>
        <v>6.1885636487406394E-2</v>
      </c>
      <c r="U34" s="31">
        <f t="shared" si="18"/>
        <v>6.4901991048001248E-2</v>
      </c>
      <c r="V34" s="12"/>
    </row>
    <row r="35" spans="1:22" x14ac:dyDescent="0.2">
      <c r="A35" s="10"/>
      <c r="B35" s="11" t="s">
        <v>8</v>
      </c>
      <c r="C35" s="11"/>
      <c r="D35" s="31">
        <f t="shared" si="1"/>
        <v>8.9053413363850822E-2</v>
      </c>
      <c r="E35" s="31">
        <f t="shared" si="2"/>
        <v>8.355455269445182E-2</v>
      </c>
      <c r="F35" s="31">
        <f t="shared" si="3"/>
        <v>8.3947737739914194E-2</v>
      </c>
      <c r="G35" s="31">
        <f t="shared" si="4"/>
        <v>8.9239051417568827E-2</v>
      </c>
      <c r="H35" s="31">
        <f t="shared" si="5"/>
        <v>9.1594496374911849E-2</v>
      </c>
      <c r="I35" s="31">
        <f t="shared" si="6"/>
        <v>8.5216840772396329E-2</v>
      </c>
      <c r="J35" s="31">
        <f t="shared" si="7"/>
        <v>8.1950252815947061E-2</v>
      </c>
      <c r="K35" s="31">
        <f t="shared" si="8"/>
        <v>6.7102368318881847E-2</v>
      </c>
      <c r="L35" s="31">
        <f t="shared" si="9"/>
        <v>7.2229843207138378E-2</v>
      </c>
      <c r="M35" s="31">
        <f t="shared" si="10"/>
        <v>6.8951071353762369E-2</v>
      </c>
      <c r="N35" s="31">
        <f t="shared" si="11"/>
        <v>6.8316067886268456E-2</v>
      </c>
      <c r="O35" s="31">
        <f t="shared" si="12"/>
        <v>6.1123326396796109E-2</v>
      </c>
      <c r="P35" s="31">
        <f t="shared" si="13"/>
        <v>5.7596209717069684E-2</v>
      </c>
      <c r="Q35" s="31">
        <f t="shared" si="14"/>
        <v>6.2072444930907092E-2</v>
      </c>
      <c r="R35" s="31">
        <f t="shared" si="15"/>
        <v>6.4863303962351029E-2</v>
      </c>
      <c r="S35" s="31">
        <f t="shared" si="16"/>
        <v>6.156918519391899E-2</v>
      </c>
      <c r="T35" s="31">
        <f t="shared" si="17"/>
        <v>6.0374404356705234E-2</v>
      </c>
      <c r="U35" s="31">
        <f t="shared" si="18"/>
        <v>6.1307043267994035E-2</v>
      </c>
      <c r="V35" s="12"/>
    </row>
    <row r="36" spans="1:22" x14ac:dyDescent="0.2">
      <c r="A36" s="10"/>
      <c r="B36" s="11" t="s">
        <v>9</v>
      </c>
      <c r="C36" s="11"/>
      <c r="D36" s="31">
        <f t="shared" si="1"/>
        <v>4.4795291589789107E-2</v>
      </c>
      <c r="E36" s="31">
        <f t="shared" si="2"/>
        <v>4.4066896734802227E-2</v>
      </c>
      <c r="F36" s="31">
        <f t="shared" si="3"/>
        <v>4.168725662667272E-2</v>
      </c>
      <c r="G36" s="31">
        <f t="shared" si="4"/>
        <v>3.8057252883274072E-2</v>
      </c>
      <c r="H36" s="31">
        <f t="shared" si="5"/>
        <v>3.9523404870816681E-2</v>
      </c>
      <c r="I36" s="31">
        <f t="shared" si="6"/>
        <v>4.1389680278569173E-2</v>
      </c>
      <c r="J36" s="31">
        <f t="shared" si="7"/>
        <v>4.565258571699185E-2</v>
      </c>
      <c r="K36" s="31">
        <f t="shared" si="8"/>
        <v>4.4286268927138613E-2</v>
      </c>
      <c r="L36" s="31">
        <f t="shared" si="9"/>
        <v>5.2165997871822162E-2</v>
      </c>
      <c r="M36" s="31">
        <f t="shared" si="10"/>
        <v>5.9241735358986684E-2</v>
      </c>
      <c r="N36" s="31">
        <f t="shared" si="11"/>
        <v>6.326867974432443E-2</v>
      </c>
      <c r="O36" s="31">
        <f t="shared" si="12"/>
        <v>7.5150182574894961E-2</v>
      </c>
      <c r="P36" s="31">
        <f t="shared" si="13"/>
        <v>7.6869440843874315E-2</v>
      </c>
      <c r="Q36" s="31">
        <f t="shared" si="14"/>
        <v>7.6857299220139536E-2</v>
      </c>
      <c r="R36" s="31">
        <f t="shared" si="15"/>
        <v>7.5165260553652122E-2</v>
      </c>
      <c r="S36" s="31">
        <f t="shared" si="16"/>
        <v>8.5172548470534487E-2</v>
      </c>
      <c r="T36" s="31">
        <f t="shared" si="17"/>
        <v>7.9482641252552749E-2</v>
      </c>
      <c r="U36" s="31">
        <f t="shared" si="18"/>
        <v>8.7397746565828063E-2</v>
      </c>
      <c r="V36" s="12"/>
    </row>
    <row r="37" spans="1:22" x14ac:dyDescent="0.2">
      <c r="A37" s="10"/>
      <c r="B37" s="11" t="s">
        <v>10</v>
      </c>
      <c r="C37" s="11"/>
      <c r="D37" s="31">
        <f t="shared" si="1"/>
        <v>9.250998435200973E-2</v>
      </c>
      <c r="E37" s="31">
        <f t="shared" si="2"/>
        <v>9.2801521989204494E-2</v>
      </c>
      <c r="F37" s="31">
        <f t="shared" si="3"/>
        <v>7.683184756181928E-2</v>
      </c>
      <c r="G37" s="31">
        <f t="shared" si="4"/>
        <v>8.4346818083580577E-2</v>
      </c>
      <c r="H37" s="31">
        <f t="shared" si="5"/>
        <v>7.8775606140049539E-2</v>
      </c>
      <c r="I37" s="31">
        <f t="shared" si="6"/>
        <v>7.5910098132320358E-2</v>
      </c>
      <c r="J37" s="31">
        <f t="shared" si="7"/>
        <v>7.2056187797805524E-2</v>
      </c>
      <c r="K37" s="31">
        <f t="shared" si="8"/>
        <v>7.2059013847547565E-2</v>
      </c>
      <c r="L37" s="31">
        <f t="shared" si="9"/>
        <v>7.1460622299714116E-2</v>
      </c>
      <c r="M37" s="31">
        <f t="shared" si="10"/>
        <v>7.0971796103944121E-2</v>
      </c>
      <c r="N37" s="31">
        <f t="shared" si="11"/>
        <v>7.5721842627286748E-2</v>
      </c>
      <c r="O37" s="31">
        <f t="shared" si="12"/>
        <v>8.2708390592484984E-2</v>
      </c>
      <c r="P37" s="31">
        <f t="shared" si="13"/>
        <v>8.2814106288830278E-2</v>
      </c>
      <c r="Q37" s="31">
        <f t="shared" si="14"/>
        <v>8.2996990012313573E-2</v>
      </c>
      <c r="R37" s="31">
        <f t="shared" si="15"/>
        <v>8.1034254005666065E-2</v>
      </c>
      <c r="S37" s="31">
        <f t="shared" si="16"/>
        <v>8.7287492354514717E-2</v>
      </c>
      <c r="T37" s="31">
        <f t="shared" si="17"/>
        <v>8.3519400953029274E-2</v>
      </c>
      <c r="U37" s="31">
        <f t="shared" si="18"/>
        <v>0.10305088233780935</v>
      </c>
      <c r="V37" s="12"/>
    </row>
    <row r="38" spans="1:22" x14ac:dyDescent="0.2">
      <c r="A38" s="10"/>
      <c r="B38" s="11" t="s">
        <v>11</v>
      </c>
      <c r="C38" s="11"/>
      <c r="D38" s="31">
        <f t="shared" si="1"/>
        <v>3.4051895275241148E-2</v>
      </c>
      <c r="E38" s="31">
        <f t="shared" si="2"/>
        <v>1.6480842403327138E-2</v>
      </c>
      <c r="F38" s="31">
        <f t="shared" si="3"/>
        <v>2.2454586784210626E-2</v>
      </c>
      <c r="G38" s="31">
        <f t="shared" si="4"/>
        <v>5.9531995991905229E-3</v>
      </c>
      <c r="H38" s="31">
        <f t="shared" si="5"/>
        <v>2.581858287078052E-2</v>
      </c>
      <c r="I38" s="31">
        <f t="shared" si="6"/>
        <v>3.751187084520418E-2</v>
      </c>
      <c r="J38" s="31">
        <f t="shared" si="7"/>
        <v>2.6039313972634672E-2</v>
      </c>
      <c r="K38" s="31">
        <f t="shared" si="8"/>
        <v>3.6637763685777147E-2</v>
      </c>
      <c r="L38" s="31">
        <f t="shared" si="9"/>
        <v>1.7653619825386855E-2</v>
      </c>
      <c r="M38" s="31">
        <f t="shared" si="10"/>
        <v>3.0557301100309273E-2</v>
      </c>
      <c r="N38" s="31">
        <f t="shared" si="11"/>
        <v>3.2323121005069427E-2</v>
      </c>
      <c r="O38" s="31">
        <f t="shared" si="12"/>
        <v>4.2227806352821071E-2</v>
      </c>
      <c r="P38" s="31">
        <f t="shared" si="13"/>
        <v>4.9050194430787113E-2</v>
      </c>
      <c r="Q38" s="31">
        <f t="shared" si="14"/>
        <v>2.1899370638938292E-2</v>
      </c>
      <c r="R38" s="31">
        <f t="shared" si="15"/>
        <v>3.016444107983236E-2</v>
      </c>
      <c r="S38" s="31">
        <f t="shared" si="16"/>
        <v>2.7965895608728013E-2</v>
      </c>
      <c r="T38" s="31">
        <f t="shared" si="17"/>
        <v>6.0326752893124572E-2</v>
      </c>
      <c r="U38" s="31">
        <f t="shared" si="18"/>
        <v>2.7093944538766273E-2</v>
      </c>
      <c r="V38" s="12"/>
    </row>
    <row r="39" spans="1:22" ht="12.75" thickBot="1" x14ac:dyDescent="0.25">
      <c r="A39" s="10"/>
      <c r="B39" s="2" t="s">
        <v>17</v>
      </c>
      <c r="C39" s="2"/>
      <c r="D39" s="32">
        <f t="shared" ref="D39:U39" si="19">SUM(D29:D38)</f>
        <v>1.0000000000000002</v>
      </c>
      <c r="E39" s="32">
        <f t="shared" si="19"/>
        <v>1</v>
      </c>
      <c r="F39" s="32">
        <f t="shared" si="19"/>
        <v>0.99999999999999978</v>
      </c>
      <c r="G39" s="32">
        <f t="shared" si="19"/>
        <v>1.0000000000000002</v>
      </c>
      <c r="H39" s="32">
        <f t="shared" si="19"/>
        <v>0.99999999999999989</v>
      </c>
      <c r="I39" s="32">
        <f t="shared" si="19"/>
        <v>1.0000000000000002</v>
      </c>
      <c r="J39" s="32">
        <f t="shared" si="19"/>
        <v>0.99999999999999978</v>
      </c>
      <c r="K39" s="32">
        <f t="shared" si="19"/>
        <v>1</v>
      </c>
      <c r="L39" s="32">
        <f t="shared" si="19"/>
        <v>1.0000000000000004</v>
      </c>
      <c r="M39" s="32">
        <f t="shared" si="19"/>
        <v>1</v>
      </c>
      <c r="N39" s="32">
        <f t="shared" si="19"/>
        <v>1</v>
      </c>
      <c r="O39" s="32">
        <f t="shared" si="19"/>
        <v>0.99999999999999978</v>
      </c>
      <c r="P39" s="32">
        <f t="shared" si="19"/>
        <v>0.99999999999999989</v>
      </c>
      <c r="Q39" s="32">
        <f t="shared" si="19"/>
        <v>0.99999999999999989</v>
      </c>
      <c r="R39" s="32">
        <f t="shared" si="19"/>
        <v>1</v>
      </c>
      <c r="S39" s="32">
        <f>SUM(S29:S38)</f>
        <v>0.99999999999999989</v>
      </c>
      <c r="T39" s="32">
        <f t="shared" si="19"/>
        <v>1</v>
      </c>
      <c r="U39" s="32">
        <f t="shared" si="19"/>
        <v>1.0000000000000002</v>
      </c>
      <c r="V39" s="12"/>
    </row>
    <row r="40" spans="1:22" ht="12.75" thickTop="1" x14ac:dyDescent="0.2">
      <c r="A40" s="10"/>
      <c r="B40" s="2"/>
      <c r="C40" s="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12"/>
    </row>
    <row r="41" spans="1:22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10"/>
      <c r="B42" s="11" t="s">
        <v>36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x14ac:dyDescent="0.2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</row>
    <row r="45" spans="1:22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2"/>
    </row>
    <row r="46" spans="1:22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2"/>
    </row>
    <row r="47" spans="1:22" x14ac:dyDescent="0.2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2"/>
    </row>
    <row r="48" spans="1:22" x14ac:dyDescent="0.2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/>
    </row>
    <row r="49" spans="1:22" x14ac:dyDescent="0.2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2"/>
    </row>
    <row r="50" spans="1:22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2"/>
    </row>
    <row r="51" spans="1:22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"/>
    </row>
    <row r="52" spans="1:22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2"/>
    </row>
    <row r="53" spans="1:22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2"/>
    </row>
    <row r="54" spans="1:22" x14ac:dyDescent="0.2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2"/>
    </row>
    <row r="55" spans="1:22" x14ac:dyDescent="0.2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2"/>
    </row>
    <row r="56" spans="1:22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2"/>
    </row>
    <row r="57" spans="1:22" x14ac:dyDescent="0.2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2"/>
    </row>
    <row r="58" spans="1:22" x14ac:dyDescent="0.2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2"/>
    </row>
    <row r="59" spans="1:22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2"/>
    </row>
    <row r="60" spans="1:22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2"/>
    </row>
    <row r="61" spans="1:22" x14ac:dyDescent="0.2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2"/>
    </row>
    <row r="62" spans="1:22" x14ac:dyDescent="0.2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2"/>
    </row>
    <row r="63" spans="1:22" x14ac:dyDescent="0.2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2"/>
    </row>
    <row r="64" spans="1:22" x14ac:dyDescent="0.2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2"/>
    </row>
    <row r="65" spans="1:22" x14ac:dyDescent="0.2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2"/>
    </row>
    <row r="66" spans="1:22" x14ac:dyDescent="0.2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2"/>
    </row>
    <row r="67" spans="1:22" x14ac:dyDescent="0.2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2"/>
    </row>
    <row r="68" spans="1:22" x14ac:dyDescent="0.2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2"/>
    </row>
    <row r="69" spans="1:22" x14ac:dyDescent="0.2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2"/>
    </row>
    <row r="70" spans="1:22" x14ac:dyDescent="0.2">
      <c r="A70" s="1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17"/>
    </row>
  </sheetData>
  <phoneticPr fontId="0" type="noConversion"/>
  <printOptions horizontalCentered="1"/>
  <pageMargins left="0.25" right="0.25" top="0.28999999999999998" bottom="0.5" header="0" footer="0.22"/>
  <pageSetup scale="97" orientation="portrait" r:id="rId1"/>
  <headerFooter alignWithMargins="0">
    <oddFooter>&amp;L&amp;"Times New Roman,Regular"&amp;8UMSL Fact Book&amp;C&amp;"Times New Roman,Regular"&amp;8&amp;A&amp;R&amp;"Times New Roman,Regular"&amp;8Last Updated 09/2001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current_funds_expend_transfers2</vt:lpstr>
      <vt:lpstr>current_funds_expend_transfers2!Print_Area</vt:lpstr>
    </vt:vector>
  </TitlesOfParts>
  <Company>UM -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2013-11-13T16:14:50Z</cp:lastPrinted>
  <dcterms:created xsi:type="dcterms:W3CDTF">1997-12-18T20:11:51Z</dcterms:created>
  <dcterms:modified xsi:type="dcterms:W3CDTF">2013-11-13T16:14:55Z</dcterms:modified>
</cp:coreProperties>
</file>